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7680" windowHeight="9120" tabRatio="697"/>
  </bookViews>
  <sheets>
    <sheet name=" " sheetId="1" r:id="rId1"/>
    <sheet name="Sheet1" sheetId="2" r:id="rId2"/>
  </sheets>
  <externalReferences>
    <externalReference r:id="rId3"/>
  </externalReferences>
  <definedNames>
    <definedName name="_xlnm.Print_Area" localSheetId="0">' '!$B$2:$L$97</definedName>
  </definedNames>
  <calcPr calcId="125725"/>
</workbook>
</file>

<file path=xl/calcChain.xml><?xml version="1.0" encoding="utf-8"?>
<calcChain xmlns="http://schemas.openxmlformats.org/spreadsheetml/2006/main">
  <c r="F4" i="2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3"/>
  <c r="E44"/>
  <c r="E38"/>
  <c r="E28"/>
  <c r="E27"/>
  <c r="E20"/>
  <c r="E18"/>
  <c r="E16"/>
  <c r="E13"/>
  <c r="E11"/>
  <c r="E5"/>
  <c r="E4"/>
  <c r="E3"/>
  <c r="E6"/>
  <c r="E7"/>
  <c r="E8"/>
  <c r="E9"/>
  <c r="E10"/>
  <c r="E12"/>
  <c r="E14"/>
  <c r="E15"/>
  <c r="E17"/>
  <c r="E19"/>
  <c r="E21"/>
  <c r="E22"/>
  <c r="E23"/>
  <c r="E24"/>
  <c r="E25"/>
  <c r="E26"/>
  <c r="E29"/>
  <c r="E30"/>
  <c r="E31"/>
  <c r="E32"/>
  <c r="E33"/>
  <c r="E34"/>
  <c r="E35"/>
  <c r="E36"/>
  <c r="E37"/>
  <c r="E39"/>
  <c r="E40"/>
  <c r="E41"/>
  <c r="E42"/>
  <c r="E43"/>
  <c r="E45"/>
  <c r="E46"/>
</calcChain>
</file>

<file path=xl/sharedStrings.xml><?xml version="1.0" encoding="utf-8"?>
<sst xmlns="http://schemas.openxmlformats.org/spreadsheetml/2006/main" count="187" uniqueCount="133">
  <si>
    <t>CODE:</t>
  </si>
  <si>
    <t>DESCRIPTION:</t>
  </si>
  <si>
    <t>TANK</t>
  </si>
  <si>
    <t>RESERVOIR</t>
  </si>
  <si>
    <t>TANQUE</t>
  </si>
  <si>
    <t>REF.</t>
  </si>
  <si>
    <t>CODE</t>
  </si>
  <si>
    <t>DESCRIPTION</t>
  </si>
  <si>
    <t>QT</t>
  </si>
  <si>
    <t>SL17364</t>
  </si>
  <si>
    <t>COUPLING / CLUTCH</t>
  </si>
  <si>
    <t>SL19219</t>
  </si>
  <si>
    <t>HOSE</t>
  </si>
  <si>
    <t>SL09680</t>
  </si>
  <si>
    <t>FRAME</t>
  </si>
  <si>
    <t>SL03208</t>
  </si>
  <si>
    <t>GASKET</t>
  </si>
  <si>
    <t>SL17524</t>
  </si>
  <si>
    <t>SL05039</t>
  </si>
  <si>
    <t>NUT</t>
  </si>
  <si>
    <t>SL06041</t>
  </si>
  <si>
    <t>WASHER</t>
  </si>
  <si>
    <t>SL09758</t>
  </si>
  <si>
    <t>SUPPORT</t>
  </si>
  <si>
    <t>SL07112</t>
  </si>
  <si>
    <t>SPACER</t>
  </si>
  <si>
    <t>SL04127</t>
  </si>
  <si>
    <t>SCREW</t>
  </si>
  <si>
    <t>SL07319</t>
  </si>
  <si>
    <t>SL17362</t>
  </si>
  <si>
    <t>SLEEVE</t>
  </si>
  <si>
    <t>SL03201</t>
  </si>
  <si>
    <t>SL09684</t>
  </si>
  <si>
    <t>SL06004</t>
  </si>
  <si>
    <t>SL04223</t>
  </si>
  <si>
    <t>SL06001</t>
  </si>
  <si>
    <t>SL04247</t>
  </si>
  <si>
    <t>SL04010</t>
  </si>
  <si>
    <t>SL19256</t>
  </si>
  <si>
    <t>SL19257</t>
  </si>
  <si>
    <t>MP02303-Q</t>
  </si>
  <si>
    <t>ASPIRATOR</t>
  </si>
  <si>
    <t>SL03159</t>
  </si>
  <si>
    <t>SL07398</t>
  </si>
  <si>
    <t>CONNECTOR</t>
  </si>
  <si>
    <t>SL09685</t>
  </si>
  <si>
    <t>FLANGE</t>
  </si>
  <si>
    <t>SL14214</t>
  </si>
  <si>
    <t>CLAMP</t>
  </si>
  <si>
    <t>SL19216</t>
  </si>
  <si>
    <t>SL19293</t>
  </si>
  <si>
    <t>SL14020</t>
  </si>
  <si>
    <t>SL14109</t>
  </si>
  <si>
    <t>SL18232</t>
  </si>
  <si>
    <t>SL19208</t>
  </si>
  <si>
    <t>SL14003</t>
  </si>
  <si>
    <t>SL07285</t>
  </si>
  <si>
    <t>SL14079</t>
  </si>
  <si>
    <t>SL19215</t>
  </si>
  <si>
    <t>SHEATH</t>
  </si>
  <si>
    <t>SL07286</t>
  </si>
  <si>
    <t>ADAPTOR</t>
  </si>
  <si>
    <t>SL18362</t>
  </si>
  <si>
    <t xml:space="preserve">HOSE HOLDER  </t>
  </si>
  <si>
    <t>SL03469</t>
  </si>
  <si>
    <t>SL18363</t>
  </si>
  <si>
    <t>CAP</t>
  </si>
  <si>
    <t>MP19140</t>
  </si>
  <si>
    <t>SL23116</t>
  </si>
  <si>
    <t>FAIRLEAD</t>
  </si>
  <si>
    <t>SL23044</t>
  </si>
  <si>
    <t>E86692</t>
  </si>
  <si>
    <t>AS28 Coupling Clutch</t>
  </si>
  <si>
    <t>E89233</t>
  </si>
  <si>
    <t>Gasket</t>
  </si>
  <si>
    <t>E89271</t>
  </si>
  <si>
    <t>Coupling / clutch</t>
  </si>
  <si>
    <t>E86853</t>
  </si>
  <si>
    <t>Nyloc Hex Nut, M8 Zinc</t>
  </si>
  <si>
    <t>E86879</t>
  </si>
  <si>
    <t>Washer</t>
  </si>
  <si>
    <t>E86922</t>
  </si>
  <si>
    <t>Plate for Drain Pipe</t>
  </si>
  <si>
    <t>E89464</t>
  </si>
  <si>
    <t>Screw</t>
  </si>
  <si>
    <t>E89470</t>
  </si>
  <si>
    <t>Sleeve</t>
  </si>
  <si>
    <t>E89074</t>
  </si>
  <si>
    <t>Gasket for WS36</t>
  </si>
  <si>
    <t>E86707</t>
  </si>
  <si>
    <t>Cham Washer D10</t>
  </si>
  <si>
    <t>E86700</t>
  </si>
  <si>
    <t>Cham Washer D6</t>
  </si>
  <si>
    <t>E86706</t>
  </si>
  <si>
    <t>Screw TE M 6-16</t>
  </si>
  <si>
    <t>E89298</t>
  </si>
  <si>
    <t>Solution hose</t>
  </si>
  <si>
    <t>E89299</t>
  </si>
  <si>
    <t>E86805</t>
  </si>
  <si>
    <t>Vacuum Motor AS30/36</t>
  </si>
  <si>
    <t>E86612</t>
  </si>
  <si>
    <t>Gasket for vacuum motor</t>
  </si>
  <si>
    <t>E86557</t>
  </si>
  <si>
    <t>clamp AS30/36</t>
  </si>
  <si>
    <t>E86948</t>
  </si>
  <si>
    <t>Hose</t>
  </si>
  <si>
    <t>E86848</t>
  </si>
  <si>
    <t>Vacuum Hose</t>
  </si>
  <si>
    <t>E86460</t>
  </si>
  <si>
    <t>Cable tie 12"</t>
  </si>
  <si>
    <t>E86751</t>
  </si>
  <si>
    <t>Clamp 10-16</t>
  </si>
  <si>
    <t>E86638</t>
  </si>
  <si>
    <t>Union Elbow</t>
  </si>
  <si>
    <t>E86866</t>
  </si>
  <si>
    <t>Recovery Hose, Rhino</t>
  </si>
  <si>
    <t>E86849</t>
  </si>
  <si>
    <t>E86965</t>
  </si>
  <si>
    <t>Connector</t>
  </si>
  <si>
    <t>E86962</t>
  </si>
  <si>
    <t>Sheath, Drain Hose</t>
  </si>
  <si>
    <t>E86961</t>
  </si>
  <si>
    <t>Adapter, Drain Hose</t>
  </si>
  <si>
    <t>E86966</t>
  </si>
  <si>
    <t>Hose Holder</t>
  </si>
  <si>
    <t>E86968</t>
  </si>
  <si>
    <t>E86967</t>
  </si>
  <si>
    <t>Cap</t>
  </si>
  <si>
    <t>E89272</t>
  </si>
  <si>
    <t>Fairlead cable guide</t>
  </si>
  <si>
    <t>E89273</t>
  </si>
  <si>
    <t>Fairlead</t>
  </si>
  <si>
    <t>pl1040 ab SN from 98l000</t>
  </si>
</sst>
</file>

<file path=xl/styles.xml><?xml version="1.0" encoding="utf-8"?>
<styleSheet xmlns="http://schemas.openxmlformats.org/spreadsheetml/2006/main">
  <fonts count="10">
    <font>
      <sz val="10"/>
      <name val="Arial"/>
    </font>
    <font>
      <sz val="10"/>
      <name val="Arial Narrow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 Narrow"/>
      <family val="2"/>
    </font>
    <font>
      <b/>
      <sz val="10"/>
      <name val="Arial"/>
      <family val="2"/>
    </font>
    <font>
      <sz val="10"/>
      <name val="Calibri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Protection="1"/>
    <xf numFmtId="0" fontId="1" fillId="0" borderId="0" xfId="0" applyFont="1" applyBorder="1" applyProtection="1"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7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0" fillId="0" borderId="0" xfId="0" applyBorder="1"/>
    <xf numFmtId="0" fontId="7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Border="1" applyProtection="1"/>
    <xf numFmtId="0" fontId="6" fillId="0" borderId="0" xfId="0" applyFont="1" applyBorder="1" applyAlignment="1" applyProtection="1">
      <alignment horizontal="right" vertical="center"/>
      <protection locked="0"/>
    </xf>
    <xf numFmtId="0" fontId="3" fillId="0" borderId="0" xfId="0" applyFont="1" applyBorder="1" applyProtection="1">
      <protection locked="0"/>
    </xf>
    <xf numFmtId="0" fontId="0" fillId="0" borderId="0" xfId="0" applyBorder="1" applyProtection="1">
      <protection locked="0"/>
    </xf>
    <xf numFmtId="49" fontId="4" fillId="0" borderId="1" xfId="0" applyNumberFormat="1" applyFont="1" applyBorder="1" applyAlignment="1" applyProtection="1">
      <alignment horizontal="left"/>
    </xf>
    <xf numFmtId="49" fontId="2" fillId="0" borderId="1" xfId="0" applyNumberFormat="1" applyFont="1" applyBorder="1" applyAlignment="1" applyProtection="1">
      <alignment horizontal="center"/>
    </xf>
    <xf numFmtId="49" fontId="4" fillId="0" borderId="1" xfId="0" applyNumberFormat="1" applyFont="1" applyBorder="1" applyAlignment="1" applyProtection="1">
      <alignment horizontal="left" vertical="center"/>
    </xf>
    <xf numFmtId="49" fontId="5" fillId="0" borderId="1" xfId="0" applyNumberFormat="1" applyFont="1" applyBorder="1" applyAlignment="1" applyProtection="1">
      <alignment horizontal="left" vertical="center"/>
    </xf>
    <xf numFmtId="0" fontId="2" fillId="0" borderId="1" xfId="0" applyFont="1" applyBorder="1" applyAlignment="1" applyProtection="1">
      <alignment horizontal="left" vertical="center"/>
    </xf>
    <xf numFmtId="0" fontId="7" fillId="0" borderId="1" xfId="0" applyFont="1" applyBorder="1" applyAlignment="1" applyProtection="1">
      <alignment horizontal="left" vertical="center"/>
    </xf>
    <xf numFmtId="0" fontId="0" fillId="0" borderId="1" xfId="0" applyBorder="1"/>
    <xf numFmtId="0" fontId="8" fillId="0" borderId="0" xfId="0" applyFont="1"/>
    <xf numFmtId="49" fontId="7" fillId="0" borderId="1" xfId="0" applyNumberFormat="1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right" vertical="center"/>
      <protection locked="0"/>
    </xf>
    <xf numFmtId="0" fontId="1" fillId="0" borderId="2" xfId="0" applyFont="1" applyBorder="1" applyProtection="1"/>
    <xf numFmtId="0" fontId="1" fillId="0" borderId="3" xfId="0" applyFont="1" applyBorder="1" applyProtection="1"/>
    <xf numFmtId="49" fontId="1" fillId="0" borderId="3" xfId="0" applyNumberFormat="1" applyFont="1" applyBorder="1" applyAlignment="1" applyProtection="1">
      <alignment horizontal="left"/>
    </xf>
    <xf numFmtId="0" fontId="1" fillId="0" borderId="3" xfId="0" applyFont="1" applyBorder="1" applyAlignment="1" applyProtection="1">
      <alignment horizontal="left"/>
    </xf>
    <xf numFmtId="0" fontId="1" fillId="0" borderId="4" xfId="0" applyFont="1" applyBorder="1" applyProtection="1"/>
    <xf numFmtId="0" fontId="1" fillId="0" borderId="5" xfId="0" applyFont="1" applyBorder="1" applyProtection="1"/>
    <xf numFmtId="0" fontId="1" fillId="0" borderId="6" xfId="0" applyFont="1" applyBorder="1" applyProtection="1"/>
    <xf numFmtId="0" fontId="1" fillId="0" borderId="5" xfId="0" applyFont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horizontal="center" vertical="center"/>
    </xf>
    <xf numFmtId="0" fontId="3" fillId="0" borderId="5" xfId="0" applyFont="1" applyBorder="1" applyProtection="1"/>
    <xf numFmtId="0" fontId="3" fillId="0" borderId="6" xfId="0" applyFont="1" applyBorder="1" applyProtection="1"/>
    <xf numFmtId="0" fontId="1" fillId="0" borderId="7" xfId="0" applyFont="1" applyBorder="1" applyProtection="1"/>
    <xf numFmtId="0" fontId="6" fillId="0" borderId="8" xfId="0" applyFont="1" applyBorder="1" applyAlignment="1" applyProtection="1">
      <alignment vertical="center"/>
      <protection locked="0"/>
    </xf>
    <xf numFmtId="0" fontId="6" fillId="0" borderId="8" xfId="0" applyFont="1" applyBorder="1" applyAlignment="1" applyProtection="1">
      <alignment horizontal="left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1" fillId="0" borderId="8" xfId="0" applyFont="1" applyBorder="1" applyProtection="1"/>
    <xf numFmtId="0" fontId="1" fillId="0" borderId="9" xfId="0" applyFont="1" applyBorder="1" applyProtection="1"/>
    <xf numFmtId="0" fontId="1" fillId="0" borderId="1" xfId="0" applyFont="1" applyBorder="1" applyProtection="1"/>
    <xf numFmtId="0" fontId="4" fillId="0" borderId="1" xfId="0" applyFont="1" applyBorder="1" applyAlignment="1" applyProtection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</xdr:colOff>
      <xdr:row>4</xdr:row>
      <xdr:rowOff>19050</xdr:rowOff>
    </xdr:from>
    <xdr:to>
      <xdr:col>11</xdr:col>
      <xdr:colOff>0</xdr:colOff>
      <xdr:row>39</xdr:row>
      <xdr:rowOff>247650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" y="590550"/>
          <a:ext cx="8982075" cy="5562600"/>
        </a:xfrm>
        <a:prstGeom prst="rect">
          <a:avLst/>
        </a:prstGeom>
        <a:noFill/>
        <a:ln>
          <a:solidFill>
            <a:schemeClr val="tx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  <sheetName val="Sheet2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97"/>
  <sheetViews>
    <sheetView tabSelected="1" workbookViewId="0">
      <selection activeCell="K3" sqref="K3"/>
    </sheetView>
  </sheetViews>
  <sheetFormatPr defaultRowHeight="12.75"/>
  <cols>
    <col min="1" max="1" width="1.5703125" style="2" customWidth="1"/>
    <col min="2" max="2" width="1" style="1" customWidth="1"/>
    <col min="3" max="3" width="4.5703125" style="2" customWidth="1"/>
    <col min="4" max="4" width="2.85546875" style="2" hidden="1" customWidth="1"/>
    <col min="5" max="5" width="8.140625" style="3" customWidth="1"/>
    <col min="6" max="6" width="23.7109375" style="2" customWidth="1"/>
    <col min="7" max="7" width="3.85546875" style="4" customWidth="1"/>
    <col min="8" max="11" width="23.7109375" style="2" customWidth="1"/>
    <col min="12" max="12" width="1" style="1" customWidth="1"/>
    <col min="13" max="16384" width="9.140625" style="2"/>
  </cols>
  <sheetData>
    <row r="1" spans="2:12" s="1" customFormat="1" ht="6.75" customHeight="1" thickBot="1">
      <c r="E1" s="7"/>
      <c r="F1" s="8"/>
      <c r="G1" s="8"/>
    </row>
    <row r="2" spans="2:12" s="1" customFormat="1" ht="4.5" customHeight="1">
      <c r="B2" s="33"/>
      <c r="C2" s="34"/>
      <c r="D2" s="34"/>
      <c r="E2" s="35"/>
      <c r="F2" s="36"/>
      <c r="G2" s="36"/>
      <c r="H2" s="36"/>
      <c r="I2" s="36"/>
      <c r="J2" s="36"/>
      <c r="K2" s="34"/>
      <c r="L2" s="37"/>
    </row>
    <row r="3" spans="2:12" s="1" customFormat="1" ht="18" customHeight="1">
      <c r="B3" s="38"/>
      <c r="C3" s="20"/>
      <c r="D3" s="21"/>
      <c r="E3" s="21"/>
      <c r="F3" s="21"/>
      <c r="G3" s="21"/>
      <c r="H3" s="22" t="s">
        <v>0</v>
      </c>
      <c r="I3" s="23"/>
      <c r="J3" s="23"/>
      <c r="K3" s="51" t="s">
        <v>132</v>
      </c>
      <c r="L3" s="39"/>
    </row>
    <row r="4" spans="2:12" s="1" customFormat="1" ht="15.95" customHeight="1">
      <c r="B4" s="38"/>
      <c r="C4" s="24" t="s">
        <v>1</v>
      </c>
      <c r="D4" s="25"/>
      <c r="E4" s="25"/>
      <c r="F4" s="6" t="s">
        <v>2</v>
      </c>
      <c r="G4" s="26"/>
      <c r="H4" s="6" t="s">
        <v>2</v>
      </c>
      <c r="I4" s="6" t="s">
        <v>3</v>
      </c>
      <c r="J4" s="6" t="s">
        <v>4</v>
      </c>
      <c r="K4" s="50"/>
      <c r="L4" s="39"/>
    </row>
    <row r="5" spans="2:12" ht="12.6" customHeight="1">
      <c r="B5" s="38"/>
      <c r="K5" s="1"/>
      <c r="L5" s="39"/>
    </row>
    <row r="6" spans="2:12" ht="12.6" customHeight="1">
      <c r="B6" s="38"/>
      <c r="E6" s="2"/>
      <c r="G6" s="2"/>
      <c r="K6" s="1"/>
      <c r="L6" s="39"/>
    </row>
    <row r="7" spans="2:12" ht="12.6" customHeight="1">
      <c r="B7" s="38"/>
      <c r="E7" s="2"/>
      <c r="G7" s="2"/>
      <c r="K7" s="1"/>
      <c r="L7" s="39"/>
    </row>
    <row r="8" spans="2:12" ht="12.6" customHeight="1">
      <c r="B8" s="38"/>
      <c r="E8" s="2"/>
      <c r="G8" s="2"/>
      <c r="K8" s="1"/>
      <c r="L8" s="39"/>
    </row>
    <row r="9" spans="2:12" ht="12.6" customHeight="1">
      <c r="B9" s="38"/>
      <c r="E9" s="2"/>
      <c r="G9" s="2"/>
      <c r="K9" s="1"/>
      <c r="L9" s="39"/>
    </row>
    <row r="10" spans="2:12" ht="12.6" customHeight="1">
      <c r="B10" s="38"/>
      <c r="E10" s="2"/>
      <c r="G10" s="2"/>
      <c r="K10" s="1"/>
      <c r="L10" s="39"/>
    </row>
    <row r="11" spans="2:12" ht="12.6" customHeight="1">
      <c r="B11" s="38"/>
      <c r="E11" s="2"/>
      <c r="G11" s="2"/>
      <c r="K11" s="1"/>
      <c r="L11" s="39"/>
    </row>
    <row r="12" spans="2:12" ht="12.6" customHeight="1">
      <c r="B12" s="38"/>
      <c r="E12" s="2"/>
      <c r="G12" s="2"/>
      <c r="I12" s="9"/>
      <c r="K12" s="1"/>
      <c r="L12" s="39"/>
    </row>
    <row r="13" spans="2:12" ht="12.6" customHeight="1">
      <c r="B13" s="38"/>
      <c r="E13" s="2"/>
      <c r="G13" s="2"/>
      <c r="K13" s="1"/>
      <c r="L13" s="39"/>
    </row>
    <row r="14" spans="2:12" ht="12.6" customHeight="1">
      <c r="B14" s="38"/>
      <c r="E14" s="2"/>
      <c r="G14" s="2"/>
      <c r="K14" s="1"/>
      <c r="L14" s="39"/>
    </row>
    <row r="15" spans="2:12" ht="12.6" customHeight="1">
      <c r="B15" s="38"/>
      <c r="E15" s="2"/>
      <c r="G15" s="2"/>
      <c r="K15" s="1"/>
      <c r="L15" s="39"/>
    </row>
    <row r="16" spans="2:12" ht="12.6" customHeight="1">
      <c r="B16" s="38"/>
      <c r="E16" s="2"/>
      <c r="G16" s="2"/>
      <c r="K16" s="1"/>
      <c r="L16" s="39"/>
    </row>
    <row r="17" spans="2:12" ht="12.6" customHeight="1">
      <c r="B17" s="38"/>
      <c r="E17" s="2"/>
      <c r="G17" s="2"/>
      <c r="H17" s="9"/>
      <c r="K17" s="1"/>
      <c r="L17" s="39"/>
    </row>
    <row r="18" spans="2:12" ht="12.6" customHeight="1">
      <c r="B18" s="38"/>
      <c r="E18" s="2"/>
      <c r="G18" s="2"/>
      <c r="I18" s="9"/>
      <c r="K18" s="1"/>
      <c r="L18" s="39"/>
    </row>
    <row r="19" spans="2:12" ht="12.6" customHeight="1">
      <c r="B19" s="38"/>
      <c r="E19" s="2"/>
      <c r="G19" s="2"/>
      <c r="J19" s="9"/>
      <c r="K19" s="1"/>
      <c r="L19" s="39"/>
    </row>
    <row r="20" spans="2:12" ht="12.6" customHeight="1">
      <c r="B20" s="38"/>
      <c r="E20" s="2"/>
      <c r="G20" s="2"/>
      <c r="K20" s="1"/>
      <c r="L20" s="39"/>
    </row>
    <row r="21" spans="2:12" ht="12.6" customHeight="1">
      <c r="B21" s="38"/>
      <c r="E21" s="2"/>
      <c r="G21" s="2"/>
      <c r="K21" s="1"/>
      <c r="L21" s="39"/>
    </row>
    <row r="22" spans="2:12" ht="12.6" customHeight="1">
      <c r="B22" s="38"/>
      <c r="E22" s="2"/>
      <c r="G22" s="2"/>
      <c r="K22" s="1"/>
      <c r="L22" s="39"/>
    </row>
    <row r="23" spans="2:12" ht="12.6" customHeight="1">
      <c r="B23" s="38"/>
      <c r="E23" s="2"/>
      <c r="G23" s="2"/>
      <c r="K23" s="1"/>
      <c r="L23" s="39"/>
    </row>
    <row r="24" spans="2:12" ht="12.6" customHeight="1">
      <c r="B24" s="38"/>
      <c r="E24" s="2"/>
      <c r="G24" s="2"/>
      <c r="K24" s="1"/>
      <c r="L24" s="39"/>
    </row>
    <row r="25" spans="2:12" ht="12.6" customHeight="1">
      <c r="B25" s="38"/>
      <c r="E25" s="2"/>
      <c r="G25" s="2"/>
      <c r="K25" s="1"/>
      <c r="L25" s="39"/>
    </row>
    <row r="26" spans="2:12" ht="12.6" customHeight="1">
      <c r="B26" s="38"/>
      <c r="E26" s="2"/>
      <c r="G26" s="2"/>
      <c r="K26" s="1"/>
      <c r="L26" s="39"/>
    </row>
    <row r="27" spans="2:12" ht="12.6" customHeight="1">
      <c r="B27" s="38"/>
      <c r="E27" s="2"/>
      <c r="G27" s="2"/>
      <c r="K27" s="1"/>
      <c r="L27" s="39"/>
    </row>
    <row r="28" spans="2:12" ht="12.6" customHeight="1">
      <c r="B28" s="38"/>
      <c r="E28" s="2"/>
      <c r="G28" s="2"/>
      <c r="K28" s="1"/>
      <c r="L28" s="39"/>
    </row>
    <row r="29" spans="2:12" ht="12.6" customHeight="1">
      <c r="B29" s="38"/>
      <c r="E29" s="2"/>
      <c r="G29" s="2"/>
      <c r="K29" s="1"/>
      <c r="L29" s="39"/>
    </row>
    <row r="30" spans="2:12" ht="12.6" customHeight="1">
      <c r="B30" s="38"/>
      <c r="E30" s="2"/>
      <c r="G30" s="2"/>
      <c r="K30" s="1"/>
      <c r="L30" s="39"/>
    </row>
    <row r="31" spans="2:12" ht="12.6" customHeight="1">
      <c r="B31" s="38"/>
      <c r="E31" s="2"/>
      <c r="G31" s="2"/>
      <c r="K31" s="1"/>
      <c r="L31" s="39"/>
    </row>
    <row r="32" spans="2:12" ht="12.6" customHeight="1">
      <c r="B32" s="38"/>
      <c r="E32" s="2"/>
      <c r="G32" s="2"/>
      <c r="K32" s="1"/>
      <c r="L32" s="39"/>
    </row>
    <row r="33" spans="2:12" ht="12.6" customHeight="1">
      <c r="B33" s="38"/>
      <c r="K33" s="1"/>
      <c r="L33" s="39"/>
    </row>
    <row r="34" spans="2:12" ht="12.6" customHeight="1">
      <c r="B34" s="38"/>
      <c r="K34" s="1"/>
      <c r="L34" s="39"/>
    </row>
    <row r="35" spans="2:12" ht="12.6" customHeight="1">
      <c r="B35" s="38"/>
      <c r="K35" s="1"/>
      <c r="L35" s="39"/>
    </row>
    <row r="36" spans="2:12" ht="12.6" customHeight="1">
      <c r="B36" s="38"/>
      <c r="K36" s="1"/>
      <c r="L36" s="39"/>
    </row>
    <row r="37" spans="2:12" ht="12.6" customHeight="1">
      <c r="B37" s="38"/>
      <c r="K37" s="1"/>
      <c r="L37" s="39"/>
    </row>
    <row r="38" spans="2:12" ht="12.6" customHeight="1">
      <c r="B38" s="38"/>
      <c r="K38" s="1"/>
      <c r="L38" s="39"/>
    </row>
    <row r="39" spans="2:12" ht="12.6" customHeight="1">
      <c r="B39" s="38"/>
      <c r="K39" s="1"/>
      <c r="L39" s="39"/>
    </row>
    <row r="40" spans="2:12" ht="24" customHeight="1">
      <c r="B40" s="38"/>
      <c r="K40" s="1"/>
      <c r="L40" s="39"/>
    </row>
    <row r="41" spans="2:12" s="1" customFormat="1" ht="14.1" customHeight="1">
      <c r="B41" s="38"/>
      <c r="C41" s="5" t="s">
        <v>5</v>
      </c>
      <c r="D41" s="5"/>
      <c r="E41" s="28" t="s">
        <v>6</v>
      </c>
      <c r="F41" s="5" t="s">
        <v>7</v>
      </c>
      <c r="G41" s="5" t="s">
        <v>8</v>
      </c>
      <c r="H41" s="10"/>
      <c r="I41" s="10"/>
      <c r="J41" s="10"/>
      <c r="L41" s="39"/>
    </row>
    <row r="42" spans="2:12" s="15" customFormat="1" ht="14.1" customHeight="1">
      <c r="B42" s="40"/>
      <c r="C42" s="29">
        <v>1</v>
      </c>
      <c r="D42" s="29"/>
      <c r="E42" s="30" t="s">
        <v>71</v>
      </c>
      <c r="F42" s="29" t="s">
        <v>72</v>
      </c>
      <c r="G42" s="31">
        <v>1</v>
      </c>
      <c r="H42" s="12"/>
      <c r="I42" s="12"/>
      <c r="J42" s="12"/>
      <c r="K42" s="11"/>
      <c r="L42" s="41"/>
    </row>
    <row r="43" spans="2:12" s="18" customFormat="1" ht="14.1" customHeight="1">
      <c r="B43" s="42"/>
      <c r="C43" s="29">
        <v>2</v>
      </c>
      <c r="D43" s="32"/>
      <c r="E43" s="30" t="s">
        <v>11</v>
      </c>
      <c r="F43" s="30" t="s">
        <v>12</v>
      </c>
      <c r="G43" s="31">
        <v>1</v>
      </c>
      <c r="H43" s="13"/>
      <c r="I43" s="13"/>
      <c r="J43" s="13"/>
      <c r="K43" s="16"/>
      <c r="L43" s="43"/>
    </row>
    <row r="44" spans="2:12" ht="14.1" customHeight="1">
      <c r="B44" s="38"/>
      <c r="C44" s="29">
        <v>4</v>
      </c>
      <c r="D44" s="32"/>
      <c r="E44" s="30" t="s">
        <v>13</v>
      </c>
      <c r="F44" s="30" t="s">
        <v>14</v>
      </c>
      <c r="G44" s="31">
        <v>1</v>
      </c>
      <c r="H44" s="13"/>
      <c r="I44" s="13"/>
      <c r="J44" s="13"/>
      <c r="K44" s="1"/>
      <c r="L44" s="39"/>
    </row>
    <row r="45" spans="2:12" ht="14.1" customHeight="1">
      <c r="B45" s="38"/>
      <c r="C45" s="29">
        <v>5</v>
      </c>
      <c r="D45" s="32"/>
      <c r="E45" s="30" t="s">
        <v>73</v>
      </c>
      <c r="F45" s="30" t="s">
        <v>74</v>
      </c>
      <c r="G45" s="31">
        <v>1</v>
      </c>
      <c r="H45" s="13"/>
      <c r="I45" s="13"/>
      <c r="J45" s="13"/>
      <c r="K45" s="1"/>
      <c r="L45" s="39"/>
    </row>
    <row r="46" spans="2:12" ht="14.1" customHeight="1">
      <c r="B46" s="38"/>
      <c r="C46" s="29">
        <v>6</v>
      </c>
      <c r="D46" s="32"/>
      <c r="E46" s="30" t="s">
        <v>75</v>
      </c>
      <c r="F46" s="30" t="s">
        <v>76</v>
      </c>
      <c r="G46" s="31">
        <v>1</v>
      </c>
      <c r="H46" s="13"/>
      <c r="I46" s="13"/>
      <c r="J46" s="13"/>
      <c r="K46" s="1"/>
      <c r="L46" s="39"/>
    </row>
    <row r="47" spans="2:12" ht="14.1" customHeight="1">
      <c r="B47" s="38"/>
      <c r="C47" s="29">
        <v>7</v>
      </c>
      <c r="D47" s="32"/>
      <c r="E47" s="30" t="s">
        <v>77</v>
      </c>
      <c r="F47" s="30" t="s">
        <v>78</v>
      </c>
      <c r="G47" s="31">
        <v>1</v>
      </c>
      <c r="H47" s="13"/>
      <c r="I47" s="13"/>
      <c r="J47" s="13"/>
      <c r="K47" s="1"/>
      <c r="L47" s="39"/>
    </row>
    <row r="48" spans="2:12" ht="14.1" customHeight="1">
      <c r="B48" s="38"/>
      <c r="C48" s="29">
        <v>8</v>
      </c>
      <c r="D48" s="32"/>
      <c r="E48" s="30" t="s">
        <v>79</v>
      </c>
      <c r="F48" s="30" t="s">
        <v>80</v>
      </c>
      <c r="G48" s="31">
        <v>2</v>
      </c>
      <c r="H48" s="13"/>
      <c r="I48" s="13"/>
      <c r="J48" s="13"/>
      <c r="K48" s="1"/>
      <c r="L48" s="39"/>
    </row>
    <row r="49" spans="2:12" ht="14.1" customHeight="1">
      <c r="B49" s="38"/>
      <c r="C49" s="29">
        <v>9</v>
      </c>
      <c r="D49" s="32"/>
      <c r="E49" s="30" t="s">
        <v>81</v>
      </c>
      <c r="F49" s="30" t="s">
        <v>82</v>
      </c>
      <c r="G49" s="31">
        <v>1</v>
      </c>
      <c r="H49" s="13"/>
      <c r="I49" s="13"/>
      <c r="J49" s="13"/>
      <c r="K49" s="1"/>
      <c r="L49" s="39"/>
    </row>
    <row r="50" spans="2:12" ht="14.1" customHeight="1">
      <c r="B50" s="38"/>
      <c r="C50" s="29">
        <v>10</v>
      </c>
      <c r="D50" s="32"/>
      <c r="E50" s="30" t="s">
        <v>24</v>
      </c>
      <c r="F50" s="30" t="s">
        <v>25</v>
      </c>
      <c r="G50" s="31">
        <v>1</v>
      </c>
      <c r="H50" s="13"/>
      <c r="I50" s="13"/>
      <c r="J50" s="13"/>
      <c r="K50" s="1"/>
      <c r="L50" s="39"/>
    </row>
    <row r="51" spans="2:12" ht="14.1" customHeight="1">
      <c r="B51" s="38"/>
      <c r="C51" s="29">
        <v>11</v>
      </c>
      <c r="D51" s="32"/>
      <c r="E51" s="30" t="s">
        <v>83</v>
      </c>
      <c r="F51" s="30" t="s">
        <v>84</v>
      </c>
      <c r="G51" s="31">
        <v>1</v>
      </c>
      <c r="H51" s="13"/>
      <c r="I51" s="13"/>
      <c r="J51" s="13"/>
      <c r="K51" s="1"/>
      <c r="L51" s="39"/>
    </row>
    <row r="52" spans="2:12" ht="14.1" customHeight="1">
      <c r="B52" s="38"/>
      <c r="C52" s="29">
        <v>12</v>
      </c>
      <c r="D52" s="32"/>
      <c r="E52" s="30" t="s">
        <v>28</v>
      </c>
      <c r="F52" s="30" t="s">
        <v>12</v>
      </c>
      <c r="G52" s="31">
        <v>1</v>
      </c>
      <c r="H52" s="13"/>
      <c r="I52" s="13"/>
      <c r="J52" s="13"/>
      <c r="K52" s="1"/>
      <c r="L52" s="39"/>
    </row>
    <row r="53" spans="2:12" ht="14.1" customHeight="1">
      <c r="B53" s="38"/>
      <c r="C53" s="29">
        <v>13</v>
      </c>
      <c r="D53" s="32"/>
      <c r="E53" s="30" t="s">
        <v>85</v>
      </c>
      <c r="F53" s="30" t="s">
        <v>86</v>
      </c>
      <c r="G53" s="31">
        <v>1</v>
      </c>
      <c r="H53" s="13"/>
      <c r="I53" s="13"/>
      <c r="J53" s="13"/>
      <c r="K53" s="1"/>
      <c r="L53" s="39"/>
    </row>
    <row r="54" spans="2:12" ht="14.1" customHeight="1">
      <c r="B54" s="38"/>
      <c r="C54" s="29">
        <v>14</v>
      </c>
      <c r="D54" s="32"/>
      <c r="E54" s="30" t="s">
        <v>87</v>
      </c>
      <c r="F54" s="30" t="s">
        <v>88</v>
      </c>
      <c r="G54" s="31">
        <v>1</v>
      </c>
      <c r="H54" s="13"/>
      <c r="I54" s="13"/>
      <c r="J54" s="13"/>
      <c r="K54" s="1"/>
      <c r="L54" s="39"/>
    </row>
    <row r="55" spans="2:12" ht="14.1" customHeight="1">
      <c r="B55" s="38"/>
      <c r="C55" s="29">
        <v>20</v>
      </c>
      <c r="D55" s="32"/>
      <c r="E55" s="30" t="s">
        <v>32</v>
      </c>
      <c r="F55" s="30" t="s">
        <v>23</v>
      </c>
      <c r="G55" s="31">
        <v>1</v>
      </c>
      <c r="H55" s="13"/>
      <c r="I55" s="13"/>
      <c r="J55" s="13"/>
      <c r="K55" s="1"/>
      <c r="L55" s="39"/>
    </row>
    <row r="56" spans="2:12" ht="14.1" customHeight="1">
      <c r="B56" s="38"/>
      <c r="C56" s="29">
        <v>21</v>
      </c>
      <c r="D56" s="32"/>
      <c r="E56" s="30" t="s">
        <v>89</v>
      </c>
      <c r="F56" s="30" t="s">
        <v>90</v>
      </c>
      <c r="G56" s="31">
        <v>4</v>
      </c>
      <c r="H56" s="13"/>
      <c r="I56" s="13"/>
      <c r="J56" s="13"/>
      <c r="K56" s="1"/>
      <c r="L56" s="39"/>
    </row>
    <row r="57" spans="2:12" ht="14.1" customHeight="1">
      <c r="B57" s="38"/>
      <c r="C57" s="29">
        <v>22</v>
      </c>
      <c r="D57" s="32"/>
      <c r="E57" s="30" t="s">
        <v>34</v>
      </c>
      <c r="F57" s="30" t="s">
        <v>27</v>
      </c>
      <c r="G57" s="31">
        <v>4</v>
      </c>
      <c r="H57" s="13"/>
      <c r="I57" s="13"/>
      <c r="J57" s="13"/>
      <c r="K57" s="1"/>
      <c r="L57" s="39"/>
    </row>
    <row r="58" spans="2:12" ht="14.1" customHeight="1">
      <c r="B58" s="38"/>
      <c r="C58" s="29">
        <v>23</v>
      </c>
      <c r="D58" s="32"/>
      <c r="E58" s="30" t="s">
        <v>91</v>
      </c>
      <c r="F58" s="30" t="s">
        <v>92</v>
      </c>
      <c r="G58" s="31">
        <v>7</v>
      </c>
      <c r="H58" s="13"/>
      <c r="I58" s="13"/>
      <c r="J58" s="13"/>
      <c r="K58" s="1"/>
      <c r="L58" s="39"/>
    </row>
    <row r="59" spans="2:12" ht="14.1" customHeight="1">
      <c r="B59" s="38"/>
      <c r="C59" s="29">
        <v>24</v>
      </c>
      <c r="D59" s="32"/>
      <c r="E59" s="30" t="s">
        <v>36</v>
      </c>
      <c r="F59" s="30" t="s">
        <v>27</v>
      </c>
      <c r="G59" s="31">
        <v>3</v>
      </c>
      <c r="H59" s="13"/>
      <c r="I59" s="13"/>
      <c r="J59" s="13"/>
      <c r="K59" s="1"/>
      <c r="L59" s="39"/>
    </row>
    <row r="60" spans="2:12" ht="14.1" customHeight="1">
      <c r="B60" s="38"/>
      <c r="C60" s="29">
        <v>25</v>
      </c>
      <c r="D60" s="32"/>
      <c r="E60" s="30" t="s">
        <v>89</v>
      </c>
      <c r="F60" s="30" t="s">
        <v>90</v>
      </c>
      <c r="G60" s="31">
        <v>4</v>
      </c>
      <c r="H60" s="13"/>
      <c r="I60" s="13"/>
      <c r="J60" s="13"/>
      <c r="K60" s="1"/>
      <c r="L60" s="39"/>
    </row>
    <row r="61" spans="2:12" ht="14.1" customHeight="1">
      <c r="B61" s="38"/>
      <c r="C61" s="29">
        <v>26</v>
      </c>
      <c r="D61" s="32"/>
      <c r="E61" s="30" t="s">
        <v>93</v>
      </c>
      <c r="F61" s="30" t="s">
        <v>94</v>
      </c>
      <c r="G61" s="31">
        <v>4</v>
      </c>
      <c r="H61" s="13"/>
      <c r="I61" s="13"/>
      <c r="J61" s="13"/>
      <c r="K61" s="1"/>
      <c r="L61" s="39"/>
    </row>
    <row r="62" spans="2:12" ht="14.1" customHeight="1">
      <c r="B62" s="38"/>
      <c r="C62" s="29">
        <v>27</v>
      </c>
      <c r="D62" s="32"/>
      <c r="E62" s="30" t="s">
        <v>95</v>
      </c>
      <c r="F62" s="30" t="s">
        <v>96</v>
      </c>
      <c r="G62" s="31">
        <v>1</v>
      </c>
      <c r="H62" s="13"/>
      <c r="I62" s="13"/>
      <c r="J62" s="13"/>
      <c r="K62" s="1"/>
      <c r="L62" s="39"/>
    </row>
    <row r="63" spans="2:12" ht="14.1" customHeight="1">
      <c r="B63" s="38"/>
      <c r="C63" s="29">
        <v>28</v>
      </c>
      <c r="D63" s="32"/>
      <c r="E63" s="30" t="s">
        <v>97</v>
      </c>
      <c r="F63" s="30" t="s">
        <v>96</v>
      </c>
      <c r="G63" s="31">
        <v>1</v>
      </c>
      <c r="H63" s="13"/>
      <c r="I63" s="13"/>
      <c r="J63" s="13"/>
      <c r="K63" s="1"/>
      <c r="L63" s="39"/>
    </row>
    <row r="64" spans="2:12" ht="14.1" customHeight="1">
      <c r="B64" s="38"/>
      <c r="C64" s="29">
        <v>29</v>
      </c>
      <c r="D64" s="32"/>
      <c r="E64" s="30" t="s">
        <v>98</v>
      </c>
      <c r="F64" s="30" t="s">
        <v>99</v>
      </c>
      <c r="G64" s="31">
        <v>1</v>
      </c>
      <c r="H64" s="13"/>
      <c r="I64" s="13"/>
      <c r="J64" s="13"/>
      <c r="K64" s="1"/>
      <c r="L64" s="39"/>
    </row>
    <row r="65" spans="2:12" ht="14.1" customHeight="1">
      <c r="B65" s="38"/>
      <c r="C65" s="29">
        <v>30</v>
      </c>
      <c r="D65" s="32"/>
      <c r="E65" s="30" t="s">
        <v>100</v>
      </c>
      <c r="F65" s="30" t="s">
        <v>101</v>
      </c>
      <c r="G65" s="31">
        <v>2</v>
      </c>
      <c r="H65" s="13"/>
      <c r="I65" s="13"/>
      <c r="J65" s="13"/>
      <c r="K65" s="1"/>
      <c r="L65" s="39"/>
    </row>
    <row r="66" spans="2:12" ht="14.1" customHeight="1">
      <c r="B66" s="38"/>
      <c r="C66" s="29">
        <v>31</v>
      </c>
      <c r="D66" s="32"/>
      <c r="E66" s="30" t="s">
        <v>43</v>
      </c>
      <c r="F66" s="30" t="s">
        <v>44</v>
      </c>
      <c r="G66" s="31">
        <v>1</v>
      </c>
      <c r="H66" s="13"/>
      <c r="I66" s="13"/>
      <c r="J66" s="13"/>
      <c r="K66" s="1"/>
      <c r="L66" s="39"/>
    </row>
    <row r="67" spans="2:12" ht="14.1" customHeight="1">
      <c r="B67" s="38"/>
      <c r="C67" s="29">
        <v>32</v>
      </c>
      <c r="D67" s="32"/>
      <c r="E67" s="30" t="s">
        <v>45</v>
      </c>
      <c r="F67" s="30" t="s">
        <v>46</v>
      </c>
      <c r="G67" s="31">
        <v>1</v>
      </c>
      <c r="H67" s="13"/>
      <c r="I67" s="13"/>
      <c r="J67" s="13"/>
      <c r="K67" s="1"/>
      <c r="L67" s="39"/>
    </row>
    <row r="68" spans="2:12" ht="14.1" customHeight="1">
      <c r="B68" s="38"/>
      <c r="C68" s="29">
        <v>33</v>
      </c>
      <c r="D68" s="32"/>
      <c r="E68" s="30" t="s">
        <v>102</v>
      </c>
      <c r="F68" s="30" t="s">
        <v>103</v>
      </c>
      <c r="G68" s="31">
        <v>2</v>
      </c>
      <c r="H68" s="13"/>
      <c r="I68" s="13"/>
      <c r="J68" s="13"/>
      <c r="K68" s="1"/>
      <c r="L68" s="39"/>
    </row>
    <row r="69" spans="2:12" ht="14.1" customHeight="1">
      <c r="B69" s="38"/>
      <c r="C69" s="29">
        <v>34</v>
      </c>
      <c r="D69" s="32"/>
      <c r="E69" s="30" t="s">
        <v>104</v>
      </c>
      <c r="F69" s="30" t="s">
        <v>105</v>
      </c>
      <c r="G69" s="31">
        <v>1</v>
      </c>
      <c r="H69" s="13"/>
      <c r="I69" s="13"/>
      <c r="J69" s="13"/>
      <c r="K69" s="1"/>
      <c r="L69" s="39"/>
    </row>
    <row r="70" spans="2:12" ht="14.1" customHeight="1">
      <c r="B70" s="38"/>
      <c r="C70" s="29">
        <v>35</v>
      </c>
      <c r="D70" s="32"/>
      <c r="E70" s="30" t="s">
        <v>106</v>
      </c>
      <c r="F70" s="30" t="s">
        <v>107</v>
      </c>
      <c r="G70" s="31">
        <v>1</v>
      </c>
      <c r="H70" s="13"/>
      <c r="I70" s="13"/>
      <c r="J70" s="13"/>
      <c r="K70" s="1"/>
      <c r="L70" s="39"/>
    </row>
    <row r="71" spans="2:12" ht="14.1" customHeight="1">
      <c r="B71" s="38"/>
      <c r="C71" s="29">
        <v>36</v>
      </c>
      <c r="D71" s="32"/>
      <c r="E71" s="30" t="s">
        <v>108</v>
      </c>
      <c r="F71" s="30" t="s">
        <v>109</v>
      </c>
      <c r="G71" s="31">
        <v>2</v>
      </c>
      <c r="H71" s="13"/>
      <c r="I71" s="13"/>
      <c r="J71" s="13"/>
      <c r="K71" s="1"/>
      <c r="L71" s="39"/>
    </row>
    <row r="72" spans="2:12" ht="14.1" customHeight="1">
      <c r="B72" s="38"/>
      <c r="C72" s="29">
        <v>37</v>
      </c>
      <c r="D72" s="32"/>
      <c r="E72" s="30" t="s">
        <v>110</v>
      </c>
      <c r="F72" s="30" t="s">
        <v>111</v>
      </c>
      <c r="G72" s="31">
        <v>2</v>
      </c>
      <c r="H72" s="13"/>
      <c r="I72" s="13"/>
      <c r="J72" s="13"/>
      <c r="K72" s="1"/>
      <c r="L72" s="39"/>
    </row>
    <row r="73" spans="2:12" ht="14.1" customHeight="1">
      <c r="B73" s="38"/>
      <c r="C73" s="29">
        <v>38</v>
      </c>
      <c r="D73" s="32"/>
      <c r="E73" s="30" t="s">
        <v>112</v>
      </c>
      <c r="F73" s="30" t="s">
        <v>113</v>
      </c>
      <c r="G73" s="31">
        <v>2</v>
      </c>
      <c r="H73" s="13"/>
      <c r="I73" s="13"/>
      <c r="J73" s="13"/>
      <c r="K73" s="1"/>
      <c r="L73" s="39"/>
    </row>
    <row r="74" spans="2:12" ht="14.1" customHeight="1">
      <c r="B74" s="38"/>
      <c r="C74" s="29">
        <v>40</v>
      </c>
      <c r="D74" s="32"/>
      <c r="E74" s="30" t="s">
        <v>114</v>
      </c>
      <c r="F74" s="30" t="s">
        <v>115</v>
      </c>
      <c r="G74" s="31">
        <v>1</v>
      </c>
      <c r="H74" s="13"/>
      <c r="I74" s="13"/>
      <c r="J74" s="13"/>
      <c r="K74" s="1"/>
      <c r="L74" s="39"/>
    </row>
    <row r="75" spans="2:12" ht="14.1" customHeight="1">
      <c r="B75" s="38"/>
      <c r="C75" s="29">
        <v>41</v>
      </c>
      <c r="D75" s="32"/>
      <c r="E75" s="30" t="s">
        <v>116</v>
      </c>
      <c r="F75" s="30" t="s">
        <v>86</v>
      </c>
      <c r="G75" s="31">
        <v>1</v>
      </c>
      <c r="H75" s="13"/>
      <c r="I75" s="13"/>
      <c r="J75" s="13"/>
      <c r="K75" s="1"/>
      <c r="L75" s="39"/>
    </row>
    <row r="76" spans="2:12" ht="14.1" customHeight="1">
      <c r="B76" s="38"/>
      <c r="C76" s="29">
        <v>42</v>
      </c>
      <c r="D76" s="32"/>
      <c r="E76" s="30" t="s">
        <v>117</v>
      </c>
      <c r="F76" s="30" t="s">
        <v>118</v>
      </c>
      <c r="G76" s="31">
        <v>1</v>
      </c>
      <c r="H76" s="13"/>
      <c r="I76" s="13"/>
      <c r="J76" s="13"/>
      <c r="K76" s="1"/>
      <c r="L76" s="39"/>
    </row>
    <row r="77" spans="2:12" ht="14.1" customHeight="1">
      <c r="B77" s="38"/>
      <c r="C77" s="29">
        <v>43</v>
      </c>
      <c r="D77" s="32"/>
      <c r="E77" s="30" t="s">
        <v>57</v>
      </c>
      <c r="F77" s="30" t="s">
        <v>48</v>
      </c>
      <c r="G77" s="31">
        <v>2</v>
      </c>
      <c r="H77" s="13"/>
      <c r="I77" s="13"/>
      <c r="J77" s="13"/>
      <c r="K77" s="1"/>
      <c r="L77" s="39"/>
    </row>
    <row r="78" spans="2:12" ht="14.1" customHeight="1">
      <c r="B78" s="38"/>
      <c r="C78" s="29">
        <v>44</v>
      </c>
      <c r="D78" s="32"/>
      <c r="E78" s="30" t="s">
        <v>119</v>
      </c>
      <c r="F78" s="30" t="s">
        <v>120</v>
      </c>
      <c r="G78" s="31">
        <v>1</v>
      </c>
      <c r="H78" s="13"/>
      <c r="I78" s="13"/>
      <c r="J78" s="13"/>
      <c r="K78" s="1"/>
      <c r="L78" s="39"/>
    </row>
    <row r="79" spans="2:12" ht="14.1" customHeight="1">
      <c r="B79" s="38"/>
      <c r="C79" s="29">
        <v>45</v>
      </c>
      <c r="D79" s="29"/>
      <c r="E79" s="30" t="s">
        <v>121</v>
      </c>
      <c r="F79" s="30" t="s">
        <v>122</v>
      </c>
      <c r="G79" s="31">
        <v>1</v>
      </c>
      <c r="H79" s="13"/>
      <c r="I79" s="13"/>
      <c r="J79" s="13"/>
      <c r="K79" s="1"/>
      <c r="L79" s="39"/>
    </row>
    <row r="80" spans="2:12" ht="14.1" customHeight="1">
      <c r="B80" s="38"/>
      <c r="C80" s="29">
        <v>46</v>
      </c>
      <c r="D80" s="29"/>
      <c r="E80" s="30" t="s">
        <v>123</v>
      </c>
      <c r="F80" s="30" t="s">
        <v>124</v>
      </c>
      <c r="G80" s="31">
        <v>1</v>
      </c>
      <c r="H80" s="13"/>
      <c r="I80" s="13"/>
      <c r="J80" s="13"/>
      <c r="K80" s="1"/>
      <c r="L80" s="39"/>
    </row>
    <row r="81" spans="1:12" ht="14.1" customHeight="1">
      <c r="B81" s="38"/>
      <c r="C81" s="29">
        <v>47</v>
      </c>
      <c r="D81" s="29"/>
      <c r="E81" s="30" t="s">
        <v>125</v>
      </c>
      <c r="F81" s="30" t="s">
        <v>74</v>
      </c>
      <c r="G81" s="31">
        <v>1</v>
      </c>
      <c r="H81" s="13"/>
      <c r="I81" s="13"/>
      <c r="J81" s="13"/>
      <c r="K81" s="1"/>
      <c r="L81" s="39"/>
    </row>
    <row r="82" spans="1:12" ht="14.1" customHeight="1">
      <c r="B82" s="38"/>
      <c r="C82" s="29">
        <v>48</v>
      </c>
      <c r="D82" s="29"/>
      <c r="E82" s="30" t="s">
        <v>126</v>
      </c>
      <c r="F82" s="30" t="s">
        <v>127</v>
      </c>
      <c r="G82" s="31">
        <v>1</v>
      </c>
      <c r="H82" s="13"/>
      <c r="I82" s="13"/>
      <c r="J82" s="13"/>
      <c r="K82" s="1"/>
      <c r="L82" s="39"/>
    </row>
    <row r="83" spans="1:12" ht="14.1" customHeight="1">
      <c r="B83" s="38"/>
      <c r="C83" s="29">
        <v>50</v>
      </c>
      <c r="D83" s="29"/>
      <c r="E83" s="30" t="s">
        <v>67</v>
      </c>
      <c r="F83" s="30" t="s">
        <v>59</v>
      </c>
      <c r="G83" s="31">
        <v>1</v>
      </c>
      <c r="H83" s="13"/>
      <c r="I83" s="13"/>
      <c r="J83" s="13"/>
      <c r="K83" s="1"/>
      <c r="L83" s="39"/>
    </row>
    <row r="84" spans="1:12" ht="14.1" customHeight="1">
      <c r="B84" s="38"/>
      <c r="C84" s="29">
        <v>51</v>
      </c>
      <c r="D84" s="29"/>
      <c r="E84" s="30" t="s">
        <v>128</v>
      </c>
      <c r="F84" s="30" t="s">
        <v>129</v>
      </c>
      <c r="G84" s="31">
        <v>2</v>
      </c>
      <c r="H84" s="13"/>
      <c r="I84" s="13"/>
      <c r="J84" s="13"/>
      <c r="K84" s="1"/>
      <c r="L84" s="39"/>
    </row>
    <row r="85" spans="1:12" ht="14.1" customHeight="1">
      <c r="B85" s="38"/>
      <c r="C85" s="29">
        <v>52</v>
      </c>
      <c r="D85" s="29"/>
      <c r="E85" s="30" t="s">
        <v>130</v>
      </c>
      <c r="F85" s="30" t="s">
        <v>131</v>
      </c>
      <c r="G85" s="31">
        <v>1</v>
      </c>
      <c r="H85" s="13"/>
      <c r="I85" s="13"/>
      <c r="J85" s="13"/>
      <c r="K85" s="1"/>
      <c r="L85" s="39"/>
    </row>
    <row r="86" spans="1:12" ht="9.9499999999999993" customHeight="1">
      <c r="B86" s="38"/>
      <c r="C86" s="12"/>
      <c r="D86" s="12"/>
      <c r="E86" s="13"/>
      <c r="F86" s="13"/>
      <c r="G86" s="14"/>
      <c r="H86" s="13"/>
      <c r="I86" s="13"/>
      <c r="J86" s="13"/>
      <c r="K86" s="1"/>
      <c r="L86" s="39"/>
    </row>
    <row r="87" spans="1:12" ht="9.9499999999999993" customHeight="1">
      <c r="B87" s="38"/>
      <c r="C87" s="12"/>
      <c r="D87" s="17"/>
      <c r="E87" s="13"/>
      <c r="F87" s="13"/>
      <c r="G87" s="14"/>
      <c r="H87" s="13"/>
      <c r="I87" s="13"/>
      <c r="J87" s="13"/>
      <c r="K87" s="1"/>
      <c r="L87" s="39"/>
    </row>
    <row r="88" spans="1:12" ht="9.9499999999999993" customHeight="1">
      <c r="B88" s="38"/>
      <c r="C88" s="12"/>
      <c r="D88" s="12"/>
      <c r="E88" s="13"/>
      <c r="F88" s="13"/>
      <c r="G88" s="14"/>
      <c r="H88" s="13"/>
      <c r="I88" s="13"/>
      <c r="J88" s="13"/>
      <c r="K88" s="1"/>
      <c r="L88" s="39"/>
    </row>
    <row r="89" spans="1:12" ht="9.9499999999999993" customHeight="1">
      <c r="B89" s="38"/>
      <c r="C89" s="12"/>
      <c r="D89" s="12"/>
      <c r="E89" s="13"/>
      <c r="F89" s="13"/>
      <c r="G89" s="14"/>
      <c r="H89" s="13"/>
      <c r="I89" s="13"/>
      <c r="J89" s="13"/>
      <c r="K89" s="1"/>
      <c r="L89" s="39"/>
    </row>
    <row r="90" spans="1:12" ht="9.9499999999999993" customHeight="1">
      <c r="B90" s="38"/>
      <c r="C90" s="12"/>
      <c r="D90" s="12"/>
      <c r="E90" s="13"/>
      <c r="F90" s="13"/>
      <c r="G90" s="14"/>
      <c r="H90" s="13"/>
      <c r="I90" s="13"/>
      <c r="J90" s="13"/>
      <c r="K90" s="1"/>
      <c r="L90" s="39"/>
    </row>
    <row r="91" spans="1:12" ht="9.9499999999999993" customHeight="1">
      <c r="A91" s="19"/>
      <c r="B91" s="38"/>
      <c r="C91" s="12"/>
      <c r="D91" s="12"/>
      <c r="E91" s="13"/>
      <c r="F91" s="13"/>
      <c r="G91" s="14"/>
      <c r="H91" s="13"/>
      <c r="I91" s="13"/>
      <c r="J91" s="13"/>
      <c r="K91" s="1"/>
      <c r="L91" s="39"/>
    </row>
    <row r="92" spans="1:12" ht="9.9499999999999993" customHeight="1">
      <c r="A92" s="19"/>
      <c r="B92" s="38"/>
      <c r="C92" s="12"/>
      <c r="D92" s="12"/>
      <c r="E92" s="13"/>
      <c r="F92" s="13"/>
      <c r="G92" s="14"/>
      <c r="H92" s="13"/>
      <c r="I92" s="13"/>
      <c r="J92" s="13"/>
      <c r="K92" s="1"/>
      <c r="L92" s="39"/>
    </row>
    <row r="93" spans="1:12" ht="9.9499999999999993" customHeight="1">
      <c r="B93" s="38"/>
      <c r="C93" s="12"/>
      <c r="D93" s="12"/>
      <c r="E93" s="13"/>
      <c r="F93" s="13"/>
      <c r="G93" s="14"/>
      <c r="H93" s="13"/>
      <c r="I93" s="13"/>
      <c r="J93" s="13"/>
      <c r="K93" s="1"/>
      <c r="L93" s="39"/>
    </row>
    <row r="94" spans="1:12" ht="9.9499999999999993" customHeight="1">
      <c r="B94" s="38"/>
      <c r="C94" s="12"/>
      <c r="D94" s="12"/>
      <c r="E94" s="13"/>
      <c r="F94" s="13"/>
      <c r="G94" s="14"/>
      <c r="H94" s="13"/>
      <c r="I94" s="13"/>
      <c r="J94" s="13"/>
      <c r="K94" s="1"/>
      <c r="L94" s="39"/>
    </row>
    <row r="95" spans="1:12" ht="9.9499999999999993" customHeight="1" thickBot="1">
      <c r="B95" s="44"/>
      <c r="C95" s="45"/>
      <c r="D95" s="45"/>
      <c r="E95" s="46"/>
      <c r="F95" s="46"/>
      <c r="G95" s="47"/>
      <c r="H95" s="46"/>
      <c r="I95" s="46"/>
      <c r="J95" s="46"/>
      <c r="K95" s="48"/>
      <c r="L95" s="49"/>
    </row>
    <row r="96" spans="1:12" ht="9.9499999999999993" customHeight="1">
      <c r="C96" s="12"/>
      <c r="D96" s="12"/>
      <c r="E96" s="13"/>
      <c r="F96" s="13"/>
      <c r="G96" s="14"/>
      <c r="H96" s="13"/>
      <c r="I96" s="13"/>
      <c r="J96" s="13"/>
      <c r="K96" s="13"/>
    </row>
    <row r="97" spans="3:7" ht="5.0999999999999996" customHeight="1">
      <c r="C97" s="19"/>
      <c r="E97" s="2"/>
      <c r="G97" s="19"/>
    </row>
  </sheetData>
  <phoneticPr fontId="0" type="noConversion"/>
  <printOptions horizontalCentered="1" verticalCentered="1"/>
  <pageMargins left="0.25" right="0.25" top="0.75" bottom="0.75" header="0.3" footer="0.3"/>
  <pageSetup paperSize="9" scale="60" orientation="portrait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3:F46"/>
  <sheetViews>
    <sheetView topLeftCell="A3" workbookViewId="0">
      <selection activeCell="E3" sqref="E3:F46"/>
    </sheetView>
  </sheetViews>
  <sheetFormatPr defaultRowHeight="12.75"/>
  <cols>
    <col min="4" max="4" width="25" customWidth="1"/>
    <col min="5" max="5" width="11.140625" customWidth="1"/>
    <col min="6" max="6" width="28.140625" customWidth="1"/>
  </cols>
  <sheetData>
    <row r="3" spans="3:6">
      <c r="C3" s="13" t="s">
        <v>9</v>
      </c>
      <c r="D3" s="12" t="s">
        <v>10</v>
      </c>
      <c r="E3" s="27" t="str">
        <f>LEFT(IFERROR(VLOOKUP(TRIM(C3),[1]!Table_Query_from_BetcoViews[[AlternateID]:[MainSKU]],4,FALSE),C3),6)</f>
        <v>E86692</v>
      </c>
      <c r="F3" s="27" t="str">
        <f>IFERROR(VLOOKUP(TRIM(C3),[1]!Table_Query_from_BetcoViews[[AlternateID]:[ItemDescr2]],5,FALSE),D3)</f>
        <v>AS28 Coupling Clutch</v>
      </c>
    </row>
    <row r="4" spans="3:6">
      <c r="C4" s="13" t="s">
        <v>11</v>
      </c>
      <c r="D4" s="13" t="s">
        <v>12</v>
      </c>
      <c r="E4" s="27" t="str">
        <f>LEFT(IFERROR(VLOOKUP(TRIM(C4),[1]!Table_Query_from_BetcoViews[[AlternateID]:[MainSKU]],4,FALSE),C4),7)</f>
        <v>SL19219</v>
      </c>
      <c r="F4" s="27" t="str">
        <f>IFERROR(VLOOKUP(TRIM(C4),[1]!Table_Query_from_BetcoViews[[AlternateID]:[ItemDescr2]],5,FALSE),D4)</f>
        <v>HOSE</v>
      </c>
    </row>
    <row r="5" spans="3:6">
      <c r="C5" s="13" t="s">
        <v>13</v>
      </c>
      <c r="D5" s="13" t="s">
        <v>14</v>
      </c>
      <c r="E5" s="27" t="str">
        <f>LEFT(IFERROR(VLOOKUP(TRIM(C5),[1]!Table_Query_from_BetcoViews[[AlternateID]:[MainSKU]],4,FALSE),C5),7)</f>
        <v>SL09680</v>
      </c>
      <c r="F5" s="27" t="str">
        <f>IFERROR(VLOOKUP(TRIM(C5),[1]!Table_Query_from_BetcoViews[[AlternateID]:[ItemDescr2]],5,FALSE),D5)</f>
        <v>FRAME</v>
      </c>
    </row>
    <row r="6" spans="3:6">
      <c r="C6" s="13" t="s">
        <v>15</v>
      </c>
      <c r="D6" s="13" t="s">
        <v>16</v>
      </c>
      <c r="E6" s="27" t="str">
        <f>LEFT(IFERROR(VLOOKUP(TRIM(C6),[1]!Table_Query_from_BetcoViews[[AlternateID]:[MainSKU]],4,FALSE),C6),6)</f>
        <v>E89233</v>
      </c>
      <c r="F6" s="27" t="str">
        <f>IFERROR(VLOOKUP(TRIM(C6),[1]!Table_Query_from_BetcoViews[[AlternateID]:[ItemDescr2]],5,FALSE),D6)</f>
        <v>Gasket</v>
      </c>
    </row>
    <row r="7" spans="3:6">
      <c r="C7" s="13" t="s">
        <v>17</v>
      </c>
      <c r="D7" s="13" t="s">
        <v>10</v>
      </c>
      <c r="E7" s="27" t="str">
        <f>LEFT(IFERROR(VLOOKUP(TRIM(C7),[1]!Table_Query_from_BetcoViews[[AlternateID]:[MainSKU]],4,FALSE),C7),6)</f>
        <v>E89271</v>
      </c>
      <c r="F7" s="27" t="str">
        <f>IFERROR(VLOOKUP(TRIM(C7),[1]!Table_Query_from_BetcoViews[[AlternateID]:[ItemDescr2]],5,FALSE),D7)</f>
        <v>Coupling / clutch</v>
      </c>
    </row>
    <row r="8" spans="3:6">
      <c r="C8" s="13" t="s">
        <v>18</v>
      </c>
      <c r="D8" s="13" t="s">
        <v>19</v>
      </c>
      <c r="E8" s="27" t="str">
        <f>LEFT(IFERROR(VLOOKUP(TRIM(C8),[1]!Table_Query_from_BetcoViews[[AlternateID]:[MainSKU]],4,FALSE),C8),6)</f>
        <v>E86853</v>
      </c>
      <c r="F8" s="27" t="str">
        <f>IFERROR(VLOOKUP(TRIM(C8),[1]!Table_Query_from_BetcoViews[[AlternateID]:[ItemDescr2]],5,FALSE),D8)</f>
        <v>Nyloc Hex Nut, M8 Zinc</v>
      </c>
    </row>
    <row r="9" spans="3:6">
      <c r="C9" s="13" t="s">
        <v>20</v>
      </c>
      <c r="D9" s="13" t="s">
        <v>21</v>
      </c>
      <c r="E9" s="27" t="str">
        <f>LEFT(IFERROR(VLOOKUP(TRIM(C9),[1]!Table_Query_from_BetcoViews[[AlternateID]:[MainSKU]],4,FALSE),C9),6)</f>
        <v>E86879</v>
      </c>
      <c r="F9" s="27" t="str">
        <f>IFERROR(VLOOKUP(TRIM(C9),[1]!Table_Query_from_BetcoViews[[AlternateID]:[ItemDescr2]],5,FALSE),D9)</f>
        <v>Washer</v>
      </c>
    </row>
    <row r="10" spans="3:6">
      <c r="C10" s="13" t="s">
        <v>22</v>
      </c>
      <c r="D10" s="13" t="s">
        <v>23</v>
      </c>
      <c r="E10" s="27" t="str">
        <f>LEFT(IFERROR(VLOOKUP(TRIM(C10),[1]!Table_Query_from_BetcoViews[[AlternateID]:[MainSKU]],4,FALSE),C10),6)</f>
        <v>E86922</v>
      </c>
      <c r="F10" s="27" t="str">
        <f>IFERROR(VLOOKUP(TRIM(C10),[1]!Table_Query_from_BetcoViews[[AlternateID]:[ItemDescr2]],5,FALSE),D10)</f>
        <v>Plate for Drain Pipe</v>
      </c>
    </row>
    <row r="11" spans="3:6">
      <c r="C11" s="13" t="s">
        <v>24</v>
      </c>
      <c r="D11" s="13" t="s">
        <v>25</v>
      </c>
      <c r="E11" s="27" t="str">
        <f>LEFT(IFERROR(VLOOKUP(TRIM(C11),[1]!Table_Query_from_BetcoViews[[AlternateID]:[MainSKU]],4,FALSE),C11),7)</f>
        <v>SL07112</v>
      </c>
      <c r="F11" s="27" t="str">
        <f>IFERROR(VLOOKUP(TRIM(C11),[1]!Table_Query_from_BetcoViews[[AlternateID]:[ItemDescr2]],5,FALSE),D11)</f>
        <v>SPACER</v>
      </c>
    </row>
    <row r="12" spans="3:6">
      <c r="C12" s="13" t="s">
        <v>26</v>
      </c>
      <c r="D12" s="13" t="s">
        <v>27</v>
      </c>
      <c r="E12" s="27" t="str">
        <f>LEFT(IFERROR(VLOOKUP(TRIM(C12),[1]!Table_Query_from_BetcoViews[[AlternateID]:[MainSKU]],4,FALSE),C12),6)</f>
        <v>E89464</v>
      </c>
      <c r="F12" s="27" t="str">
        <f>IFERROR(VLOOKUP(TRIM(C12),[1]!Table_Query_from_BetcoViews[[AlternateID]:[ItemDescr2]],5,FALSE),D12)</f>
        <v>Screw</v>
      </c>
    </row>
    <row r="13" spans="3:6">
      <c r="C13" s="13" t="s">
        <v>28</v>
      </c>
      <c r="D13" s="13" t="s">
        <v>12</v>
      </c>
      <c r="E13" s="27" t="str">
        <f>LEFT(IFERROR(VLOOKUP(TRIM(C13),[1]!Table_Query_from_BetcoViews[[AlternateID]:[MainSKU]],4,FALSE),C13),7)</f>
        <v>SL07319</v>
      </c>
      <c r="F13" s="27" t="str">
        <f>IFERROR(VLOOKUP(TRIM(C13),[1]!Table_Query_from_BetcoViews[[AlternateID]:[ItemDescr2]],5,FALSE),D13)</f>
        <v>HOSE</v>
      </c>
    </row>
    <row r="14" spans="3:6">
      <c r="C14" s="13" t="s">
        <v>29</v>
      </c>
      <c r="D14" s="13" t="s">
        <v>30</v>
      </c>
      <c r="E14" s="27" t="str">
        <f>LEFT(IFERROR(VLOOKUP(TRIM(C14),[1]!Table_Query_from_BetcoViews[[AlternateID]:[MainSKU]],4,FALSE),C14),6)</f>
        <v>E89470</v>
      </c>
      <c r="F14" s="27" t="str">
        <f>IFERROR(VLOOKUP(TRIM(C14),[1]!Table_Query_from_BetcoViews[[AlternateID]:[ItemDescr2]],5,FALSE),D14)</f>
        <v>Sleeve</v>
      </c>
    </row>
    <row r="15" spans="3:6">
      <c r="C15" s="13" t="s">
        <v>31</v>
      </c>
      <c r="D15" s="13" t="s">
        <v>16</v>
      </c>
      <c r="E15" s="27" t="str">
        <f>LEFT(IFERROR(VLOOKUP(TRIM(C15),[1]!Table_Query_from_BetcoViews[[AlternateID]:[MainSKU]],4,FALSE),C15),6)</f>
        <v>E89074</v>
      </c>
      <c r="F15" s="27" t="str">
        <f>IFERROR(VLOOKUP(TRIM(C15),[1]!Table_Query_from_BetcoViews[[AlternateID]:[ItemDescr2]],5,FALSE),D15)</f>
        <v>Gasket for WS36</v>
      </c>
    </row>
    <row r="16" spans="3:6">
      <c r="C16" s="13" t="s">
        <v>32</v>
      </c>
      <c r="D16" s="13" t="s">
        <v>23</v>
      </c>
      <c r="E16" s="27" t="str">
        <f>LEFT(IFERROR(VLOOKUP(TRIM(C16),[1]!Table_Query_from_BetcoViews[[AlternateID]:[MainSKU]],4,FALSE),C16),7)</f>
        <v>SL09684</v>
      </c>
      <c r="F16" s="27" t="str">
        <f>IFERROR(VLOOKUP(TRIM(C16),[1]!Table_Query_from_BetcoViews[[AlternateID]:[ItemDescr2]],5,FALSE),D16)</f>
        <v>SUPPORT</v>
      </c>
    </row>
    <row r="17" spans="3:6">
      <c r="C17" s="13" t="s">
        <v>33</v>
      </c>
      <c r="D17" s="13" t="s">
        <v>21</v>
      </c>
      <c r="E17" s="27" t="str">
        <f>LEFT(IFERROR(VLOOKUP(TRIM(C17),[1]!Table_Query_from_BetcoViews[[AlternateID]:[MainSKU]],4,FALSE),C17),6)</f>
        <v>E86707</v>
      </c>
      <c r="F17" s="27" t="str">
        <f>IFERROR(VLOOKUP(TRIM(C17),[1]!Table_Query_from_BetcoViews[[AlternateID]:[ItemDescr2]],5,FALSE),D17)</f>
        <v>Cham Washer D10</v>
      </c>
    </row>
    <row r="18" spans="3:6">
      <c r="C18" s="13" t="s">
        <v>34</v>
      </c>
      <c r="D18" s="13" t="s">
        <v>27</v>
      </c>
      <c r="E18" s="27" t="str">
        <f>LEFT(IFERROR(VLOOKUP(TRIM(C18),[1]!Table_Query_from_BetcoViews[[AlternateID]:[MainSKU]],4,FALSE),C18),7)</f>
        <v>SL04223</v>
      </c>
      <c r="F18" s="27" t="str">
        <f>IFERROR(VLOOKUP(TRIM(C18),[1]!Table_Query_from_BetcoViews[[AlternateID]:[ItemDescr2]],5,FALSE),D18)</f>
        <v>SCREW</v>
      </c>
    </row>
    <row r="19" spans="3:6">
      <c r="C19" s="13" t="s">
        <v>35</v>
      </c>
      <c r="D19" s="13" t="s">
        <v>21</v>
      </c>
      <c r="E19" s="27" t="str">
        <f>LEFT(IFERROR(VLOOKUP(TRIM(C19),[1]!Table_Query_from_BetcoViews[[AlternateID]:[MainSKU]],4,FALSE),C19),6)</f>
        <v>E86700</v>
      </c>
      <c r="F19" s="27" t="str">
        <f>IFERROR(VLOOKUP(TRIM(C19),[1]!Table_Query_from_BetcoViews[[AlternateID]:[ItemDescr2]],5,FALSE),D19)</f>
        <v>Cham Washer D6</v>
      </c>
    </row>
    <row r="20" spans="3:6">
      <c r="C20" s="13" t="s">
        <v>36</v>
      </c>
      <c r="D20" s="13" t="s">
        <v>27</v>
      </c>
      <c r="E20" s="27" t="str">
        <f>LEFT(IFERROR(VLOOKUP(TRIM(C20),[1]!Table_Query_from_BetcoViews[[AlternateID]:[MainSKU]],4,FALSE),C20),7)</f>
        <v>SL04247</v>
      </c>
      <c r="F20" s="27" t="str">
        <f>IFERROR(VLOOKUP(TRIM(C20),[1]!Table_Query_from_BetcoViews[[AlternateID]:[ItemDescr2]],5,FALSE),D20)</f>
        <v>SCREW</v>
      </c>
    </row>
    <row r="21" spans="3:6">
      <c r="C21" s="13" t="s">
        <v>33</v>
      </c>
      <c r="D21" s="13" t="s">
        <v>21</v>
      </c>
      <c r="E21" s="27" t="str">
        <f>LEFT(IFERROR(VLOOKUP(TRIM(C21),[1]!Table_Query_from_BetcoViews[[AlternateID]:[MainSKU]],4,FALSE),C21),6)</f>
        <v>E86707</v>
      </c>
      <c r="F21" s="27" t="str">
        <f>IFERROR(VLOOKUP(TRIM(C21),[1]!Table_Query_from_BetcoViews[[AlternateID]:[ItemDescr2]],5,FALSE),D21)</f>
        <v>Cham Washer D10</v>
      </c>
    </row>
    <row r="22" spans="3:6">
      <c r="C22" s="13" t="s">
        <v>37</v>
      </c>
      <c r="D22" s="13" t="s">
        <v>27</v>
      </c>
      <c r="E22" s="27" t="str">
        <f>LEFT(IFERROR(VLOOKUP(TRIM(C22),[1]!Table_Query_from_BetcoViews[[AlternateID]:[MainSKU]],4,FALSE),C22),6)</f>
        <v>E86706</v>
      </c>
      <c r="F22" s="27" t="str">
        <f>IFERROR(VLOOKUP(TRIM(C22),[1]!Table_Query_from_BetcoViews[[AlternateID]:[ItemDescr2]],5,FALSE),D22)</f>
        <v>Screw TE M 6-16</v>
      </c>
    </row>
    <row r="23" spans="3:6">
      <c r="C23" s="13" t="s">
        <v>38</v>
      </c>
      <c r="D23" s="13" t="s">
        <v>12</v>
      </c>
      <c r="E23" s="27" t="str">
        <f>LEFT(IFERROR(VLOOKUP(TRIM(C23),[1]!Table_Query_from_BetcoViews[[AlternateID]:[MainSKU]],4,FALSE),C23),6)</f>
        <v>E89298</v>
      </c>
      <c r="F23" s="27" t="str">
        <f>IFERROR(VLOOKUP(TRIM(C23),[1]!Table_Query_from_BetcoViews[[AlternateID]:[ItemDescr2]],5,FALSE),D23)</f>
        <v>Solution hose</v>
      </c>
    </row>
    <row r="24" spans="3:6">
      <c r="C24" s="13" t="s">
        <v>39</v>
      </c>
      <c r="D24" s="13" t="s">
        <v>12</v>
      </c>
      <c r="E24" s="27" t="str">
        <f>LEFT(IFERROR(VLOOKUP(TRIM(C24),[1]!Table_Query_from_BetcoViews[[AlternateID]:[MainSKU]],4,FALSE),C24),6)</f>
        <v>E89299</v>
      </c>
      <c r="F24" s="27" t="str">
        <f>IFERROR(VLOOKUP(TRIM(C24),[1]!Table_Query_from_BetcoViews[[AlternateID]:[ItemDescr2]],5,FALSE),D24)</f>
        <v>Solution hose</v>
      </c>
    </row>
    <row r="25" spans="3:6">
      <c r="C25" s="13" t="s">
        <v>40</v>
      </c>
      <c r="D25" s="13" t="s">
        <v>41</v>
      </c>
      <c r="E25" s="27" t="str">
        <f>LEFT(IFERROR(VLOOKUP(TRIM(C25),[1]!Table_Query_from_BetcoViews[[AlternateID]:[MainSKU]],4,FALSE),C25),6)</f>
        <v>E86805</v>
      </c>
      <c r="F25" s="27" t="str">
        <f>IFERROR(VLOOKUP(TRIM(C25),[1]!Table_Query_from_BetcoViews[[AlternateID]:[ItemDescr2]],5,FALSE),D25)</f>
        <v>Vacuum Motor AS30/36</v>
      </c>
    </row>
    <row r="26" spans="3:6">
      <c r="C26" s="13" t="s">
        <v>42</v>
      </c>
      <c r="D26" s="13" t="s">
        <v>16</v>
      </c>
      <c r="E26" s="27" t="str">
        <f>LEFT(IFERROR(VLOOKUP(TRIM(C26),[1]!Table_Query_from_BetcoViews[[AlternateID]:[MainSKU]],4,FALSE),C26),6)</f>
        <v>E86612</v>
      </c>
      <c r="F26" s="27" t="str">
        <f>IFERROR(VLOOKUP(TRIM(C26),[1]!Table_Query_from_BetcoViews[[AlternateID]:[ItemDescr2]],5,FALSE),D26)</f>
        <v>Gasket for vacuum motor</v>
      </c>
    </row>
    <row r="27" spans="3:6">
      <c r="C27" s="13" t="s">
        <v>43</v>
      </c>
      <c r="D27" s="13" t="s">
        <v>44</v>
      </c>
      <c r="E27" s="27" t="str">
        <f>LEFT(IFERROR(VLOOKUP(TRIM(C27),[1]!Table_Query_from_BetcoViews[[AlternateID]:[MainSKU]],4,FALSE),C27),7)</f>
        <v>SL07398</v>
      </c>
      <c r="F27" s="27" t="str">
        <f>IFERROR(VLOOKUP(TRIM(C27),[1]!Table_Query_from_BetcoViews[[AlternateID]:[ItemDescr2]],5,FALSE),D27)</f>
        <v>CONNECTOR</v>
      </c>
    </row>
    <row r="28" spans="3:6">
      <c r="C28" s="13" t="s">
        <v>45</v>
      </c>
      <c r="D28" s="13" t="s">
        <v>46</v>
      </c>
      <c r="E28" s="27" t="str">
        <f>LEFT(IFERROR(VLOOKUP(TRIM(C28),[1]!Table_Query_from_BetcoViews[[AlternateID]:[MainSKU]],4,FALSE),C28),7)</f>
        <v>SL09685</v>
      </c>
      <c r="F28" s="27" t="str">
        <f>IFERROR(VLOOKUP(TRIM(C28),[1]!Table_Query_from_BetcoViews[[AlternateID]:[ItemDescr2]],5,FALSE),D28)</f>
        <v>FLANGE</v>
      </c>
    </row>
    <row r="29" spans="3:6">
      <c r="C29" s="13" t="s">
        <v>47</v>
      </c>
      <c r="D29" s="13" t="s">
        <v>48</v>
      </c>
      <c r="E29" s="27" t="str">
        <f>LEFT(IFERROR(VLOOKUP(TRIM(C29),[1]!Table_Query_from_BetcoViews[[AlternateID]:[MainSKU]],4,FALSE),C29),6)</f>
        <v>E86557</v>
      </c>
      <c r="F29" s="27" t="str">
        <f>IFERROR(VLOOKUP(TRIM(C29),[1]!Table_Query_from_BetcoViews[[AlternateID]:[ItemDescr2]],5,FALSE),D29)</f>
        <v>clamp AS30/36</v>
      </c>
    </row>
    <row r="30" spans="3:6">
      <c r="C30" s="13" t="s">
        <v>49</v>
      </c>
      <c r="D30" s="13" t="s">
        <v>12</v>
      </c>
      <c r="E30" s="27" t="str">
        <f>LEFT(IFERROR(VLOOKUP(TRIM(C30),[1]!Table_Query_from_BetcoViews[[AlternateID]:[MainSKU]],4,FALSE),C30),6)</f>
        <v>E86948</v>
      </c>
      <c r="F30" s="27" t="str">
        <f>IFERROR(VLOOKUP(TRIM(C30),[1]!Table_Query_from_BetcoViews[[AlternateID]:[ItemDescr2]],5,FALSE),D30)</f>
        <v>Hose</v>
      </c>
    </row>
    <row r="31" spans="3:6">
      <c r="C31" s="13" t="s">
        <v>50</v>
      </c>
      <c r="D31" s="13" t="s">
        <v>12</v>
      </c>
      <c r="E31" s="27" t="str">
        <f>LEFT(IFERROR(VLOOKUP(TRIM(C31),[1]!Table_Query_from_BetcoViews[[AlternateID]:[MainSKU]],4,FALSE),C31),6)</f>
        <v>E86848</v>
      </c>
      <c r="F31" s="27" t="str">
        <f>IFERROR(VLOOKUP(TRIM(C31),[1]!Table_Query_from_BetcoViews[[AlternateID]:[ItemDescr2]],5,FALSE),D31)</f>
        <v>Vacuum Hose</v>
      </c>
    </row>
    <row r="32" spans="3:6">
      <c r="C32" s="13" t="s">
        <v>51</v>
      </c>
      <c r="D32" s="13" t="s">
        <v>48</v>
      </c>
      <c r="E32" s="27" t="str">
        <f>LEFT(IFERROR(VLOOKUP(TRIM(C32),[1]!Table_Query_from_BetcoViews[[AlternateID]:[MainSKU]],4,FALSE),C32),6)</f>
        <v>E86460</v>
      </c>
      <c r="F32" s="27" t="str">
        <f>IFERROR(VLOOKUP(TRIM(C32),[1]!Table_Query_from_BetcoViews[[AlternateID]:[ItemDescr2]],5,FALSE),D32)</f>
        <v>Cable tie 12"</v>
      </c>
    </row>
    <row r="33" spans="3:6">
      <c r="C33" s="13" t="s">
        <v>52</v>
      </c>
      <c r="D33" s="13" t="s">
        <v>48</v>
      </c>
      <c r="E33" s="27" t="str">
        <f>LEFT(IFERROR(VLOOKUP(TRIM(C33),[1]!Table_Query_from_BetcoViews[[AlternateID]:[MainSKU]],4,FALSE),C33),6)</f>
        <v>E86751</v>
      </c>
      <c r="F33" s="27" t="str">
        <f>IFERROR(VLOOKUP(TRIM(C33),[1]!Table_Query_from_BetcoViews[[AlternateID]:[ItemDescr2]],5,FALSE),D33)</f>
        <v>Clamp 10-16</v>
      </c>
    </row>
    <row r="34" spans="3:6">
      <c r="C34" s="13" t="s">
        <v>53</v>
      </c>
      <c r="D34" s="13" t="s">
        <v>44</v>
      </c>
      <c r="E34" s="27" t="str">
        <f>LEFT(IFERROR(VLOOKUP(TRIM(C34),[1]!Table_Query_from_BetcoViews[[AlternateID]:[MainSKU]],4,FALSE),C34),6)</f>
        <v>E86638</v>
      </c>
      <c r="F34" s="27" t="str">
        <f>IFERROR(VLOOKUP(TRIM(C34),[1]!Table_Query_from_BetcoViews[[AlternateID]:[ItemDescr2]],5,FALSE),D34)</f>
        <v>Union Elbow</v>
      </c>
    </row>
    <row r="35" spans="3:6">
      <c r="C35" s="13" t="s">
        <v>54</v>
      </c>
      <c r="D35" s="13" t="s">
        <v>12</v>
      </c>
      <c r="E35" s="27" t="str">
        <f>LEFT(IFERROR(VLOOKUP(TRIM(C35),[1]!Table_Query_from_BetcoViews[[AlternateID]:[MainSKU]],4,FALSE),C35),6)</f>
        <v>E86866</v>
      </c>
      <c r="F35" s="27" t="str">
        <f>IFERROR(VLOOKUP(TRIM(C35),[1]!Table_Query_from_BetcoViews[[AlternateID]:[ItemDescr2]],5,FALSE),D35)</f>
        <v>Recovery Hose, Rhino</v>
      </c>
    </row>
    <row r="36" spans="3:6">
      <c r="C36" s="13" t="s">
        <v>55</v>
      </c>
      <c r="D36" s="13" t="s">
        <v>30</v>
      </c>
      <c r="E36" s="27" t="str">
        <f>LEFT(IFERROR(VLOOKUP(TRIM(C36),[1]!Table_Query_from_BetcoViews[[AlternateID]:[MainSKU]],4,FALSE),C36),6)</f>
        <v>E86849</v>
      </c>
      <c r="F36" s="27" t="str">
        <f>IFERROR(VLOOKUP(TRIM(C36),[1]!Table_Query_from_BetcoViews[[AlternateID]:[ItemDescr2]],5,FALSE),D36)</f>
        <v>Sleeve</v>
      </c>
    </row>
    <row r="37" spans="3:6">
      <c r="C37" s="13" t="s">
        <v>56</v>
      </c>
      <c r="D37" s="13" t="s">
        <v>44</v>
      </c>
      <c r="E37" s="27" t="str">
        <f>LEFT(IFERROR(VLOOKUP(TRIM(C37),[1]!Table_Query_from_BetcoViews[[AlternateID]:[MainSKU]],4,FALSE),C37),6)</f>
        <v>E86965</v>
      </c>
      <c r="F37" s="27" t="str">
        <f>IFERROR(VLOOKUP(TRIM(C37),[1]!Table_Query_from_BetcoViews[[AlternateID]:[ItemDescr2]],5,FALSE),D37)</f>
        <v>Connector</v>
      </c>
    </row>
    <row r="38" spans="3:6">
      <c r="C38" s="13" t="s">
        <v>57</v>
      </c>
      <c r="D38" s="13" t="s">
        <v>48</v>
      </c>
      <c r="E38" s="27" t="str">
        <f>LEFT(IFERROR(VLOOKUP(TRIM(C38),[1]!Table_Query_from_BetcoViews[[AlternateID]:[MainSKU]],4,FALSE),C38),7)</f>
        <v>SL14079</v>
      </c>
      <c r="F38" s="27" t="str">
        <f>IFERROR(VLOOKUP(TRIM(C38),[1]!Table_Query_from_BetcoViews[[AlternateID]:[ItemDescr2]],5,FALSE),D38)</f>
        <v>CLAMP</v>
      </c>
    </row>
    <row r="39" spans="3:6">
      <c r="C39" s="13" t="s">
        <v>58</v>
      </c>
      <c r="D39" s="13" t="s">
        <v>59</v>
      </c>
      <c r="E39" s="27" t="str">
        <f>LEFT(IFERROR(VLOOKUP(TRIM(C39),[1]!Table_Query_from_BetcoViews[[AlternateID]:[MainSKU]],4,FALSE),C39),6)</f>
        <v>E86962</v>
      </c>
      <c r="F39" s="27" t="str">
        <f>IFERROR(VLOOKUP(TRIM(C39),[1]!Table_Query_from_BetcoViews[[AlternateID]:[ItemDescr2]],5,FALSE),D39)</f>
        <v>Sheath, Drain Hose</v>
      </c>
    </row>
    <row r="40" spans="3:6">
      <c r="C40" s="13" t="s">
        <v>60</v>
      </c>
      <c r="D40" s="13" t="s">
        <v>61</v>
      </c>
      <c r="E40" s="27" t="str">
        <f>LEFT(IFERROR(VLOOKUP(TRIM(C40),[1]!Table_Query_from_BetcoViews[[AlternateID]:[MainSKU]],4,FALSE),C40),6)</f>
        <v>E86961</v>
      </c>
      <c r="F40" s="27" t="str">
        <f>IFERROR(VLOOKUP(TRIM(C40),[1]!Table_Query_from_BetcoViews[[AlternateID]:[ItemDescr2]],5,FALSE),D40)</f>
        <v>Adapter, Drain Hose</v>
      </c>
    </row>
    <row r="41" spans="3:6">
      <c r="C41" s="13" t="s">
        <v>62</v>
      </c>
      <c r="D41" s="13" t="s">
        <v>63</v>
      </c>
      <c r="E41" s="27" t="str">
        <f>LEFT(IFERROR(VLOOKUP(TRIM(C41),[1]!Table_Query_from_BetcoViews[[AlternateID]:[MainSKU]],4,FALSE),C41),6)</f>
        <v>E86966</v>
      </c>
      <c r="F41" s="27" t="str">
        <f>IFERROR(VLOOKUP(TRIM(C41),[1]!Table_Query_from_BetcoViews[[AlternateID]:[ItemDescr2]],5,FALSE),D41)</f>
        <v>Hose Holder</v>
      </c>
    </row>
    <row r="42" spans="3:6">
      <c r="C42" s="13" t="s">
        <v>64</v>
      </c>
      <c r="D42" s="13" t="s">
        <v>16</v>
      </c>
      <c r="E42" s="27" t="str">
        <f>LEFT(IFERROR(VLOOKUP(TRIM(C42),[1]!Table_Query_from_BetcoViews[[AlternateID]:[MainSKU]],4,FALSE),C42),6)</f>
        <v>E86968</v>
      </c>
      <c r="F42" s="27" t="str">
        <f>IFERROR(VLOOKUP(TRIM(C42),[1]!Table_Query_from_BetcoViews[[AlternateID]:[ItemDescr2]],5,FALSE),D42)</f>
        <v>Gasket</v>
      </c>
    </row>
    <row r="43" spans="3:6">
      <c r="C43" s="13" t="s">
        <v>65</v>
      </c>
      <c r="D43" s="13" t="s">
        <v>66</v>
      </c>
      <c r="E43" s="27" t="str">
        <f>LEFT(IFERROR(VLOOKUP(TRIM(C43),[1]!Table_Query_from_BetcoViews[[AlternateID]:[MainSKU]],4,FALSE),C43),6)</f>
        <v>E86967</v>
      </c>
      <c r="F43" s="27" t="str">
        <f>IFERROR(VLOOKUP(TRIM(C43),[1]!Table_Query_from_BetcoViews[[AlternateID]:[ItemDescr2]],5,FALSE),D43)</f>
        <v>Cap</v>
      </c>
    </row>
    <row r="44" spans="3:6">
      <c r="C44" s="13" t="s">
        <v>67</v>
      </c>
      <c r="D44" s="13" t="s">
        <v>59</v>
      </c>
      <c r="E44" s="27" t="str">
        <f>LEFT(IFERROR(VLOOKUP(TRIM(C44),[1]!Table_Query_from_BetcoViews[[AlternateID]:[MainSKU]],4,FALSE),C44),7)</f>
        <v>MP19140</v>
      </c>
      <c r="F44" s="27" t="str">
        <f>IFERROR(VLOOKUP(TRIM(C44),[1]!Table_Query_from_BetcoViews[[AlternateID]:[ItemDescr2]],5,FALSE),D44)</f>
        <v>SHEATH</v>
      </c>
    </row>
    <row r="45" spans="3:6">
      <c r="C45" s="13" t="s">
        <v>68</v>
      </c>
      <c r="D45" s="13" t="s">
        <v>69</v>
      </c>
      <c r="E45" s="27" t="str">
        <f>LEFT(IFERROR(VLOOKUP(TRIM(C45),[1]!Table_Query_from_BetcoViews[[AlternateID]:[MainSKU]],4,FALSE),C45),6)</f>
        <v>E89272</v>
      </c>
      <c r="F45" s="27" t="str">
        <f>IFERROR(VLOOKUP(TRIM(C45),[1]!Table_Query_from_BetcoViews[[AlternateID]:[ItemDescr2]],5,FALSE),D45)</f>
        <v>Fairlead cable guide</v>
      </c>
    </row>
    <row r="46" spans="3:6">
      <c r="C46" s="13" t="s">
        <v>70</v>
      </c>
      <c r="D46" s="13" t="s">
        <v>69</v>
      </c>
      <c r="E46" s="27" t="str">
        <f>LEFT(IFERROR(VLOOKUP(TRIM(C46),[1]!Table_Query_from_BetcoViews[[AlternateID]:[MainSKU]],4,FALSE),C46),6)</f>
        <v>E89273</v>
      </c>
      <c r="F46" s="27" t="str">
        <f>IFERROR(VLOOKUP(TRIM(C46),[1]!Table_Query_from_BetcoViews[[AlternateID]:[ItemDescr2]],5,FALSE),D46)</f>
        <v>Fairlead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6122F50-5690-454A-972C-F9943486F51C}"/>
</file>

<file path=customXml/itemProps2.xml><?xml version="1.0" encoding="utf-8"?>
<ds:datastoreItem xmlns:ds="http://schemas.openxmlformats.org/officeDocument/2006/customXml" ds:itemID="{9D8A5A26-CD01-4EBF-BFDD-A7A01B08009D}"/>
</file>

<file path=customXml/itemProps3.xml><?xml version="1.0" encoding="utf-8"?>
<ds:datastoreItem xmlns:ds="http://schemas.openxmlformats.org/officeDocument/2006/customXml" ds:itemID="{64515F83-AF1B-4E79-80D9-7DD0CC45BB0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</vt:lpstr>
      <vt:lpstr>Sheet1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Preinstalled User</dc:creator>
  <cp:lastModifiedBy>Pete Samuelson</cp:lastModifiedBy>
  <cp:lastPrinted>2010-10-18T15:37:58Z</cp:lastPrinted>
  <dcterms:created xsi:type="dcterms:W3CDTF">1997-12-01T08:08:23Z</dcterms:created>
  <dcterms:modified xsi:type="dcterms:W3CDTF">2010-10-18T15:38:00Z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